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07FE2437-F077-4F0B-AD88-27B119228A2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 s="1"/>
  <c r="B33" i="3"/>
  <c r="B45" i="3"/>
  <c r="B61" i="3" l="1"/>
</calcChain>
</file>

<file path=xl/sharedStrings.xml><?xml version="1.0" encoding="utf-8"?>
<sst xmlns="http://schemas.openxmlformats.org/spreadsheetml/2006/main" count="92" uniqueCount="57">
  <si>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</si>
  <si>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</si>
  <si>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</si>
  <si>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</si>
  <si>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</si>
  <si>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</si>
  <si>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</si>
  <si>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</si>
  <si>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</si>
  <si>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</si>
  <si>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</si>
  <si>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</si>
  <si>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</si>
  <si>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</si>
  <si>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</si>
  <si>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</si>
  <si>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</si>
  <si>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</si>
  <si>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</si>
  <si>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</si>
  <si>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</si>
  <si>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</si>
  <si>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</si>
  <si>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</si>
  <si>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</si>
  <si>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</si>
  <si>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</si>
  <si>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</si>
  <si>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</si>
  <si>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</si>
  <si>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</si>
  <si>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</si>
  <si>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</si>
  <si>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</si>
  <si>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</si>
  <si>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</si>
  <si>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</si>
  <si>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</si>
  <si>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</si>
  <si>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</si>
  <si>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</si>
  <si>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</si>
  <si>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</si>
  <si>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</si>
  <si>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</si>
  <si>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</si>
  <si>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</si>
  <si>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</si>
  <si>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</si>
  <si>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</si>
  <si>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</si>
  <si>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</si>
  <si>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</si>
  <si>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</si>
  <si>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</si>
  <si>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</si>
  <si>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UNIVERSIDAD POLITECNICA DE JUVENTINO ROSAS
Estado de Flujos de Efectivo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</si>
</sst>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C32" sqref="C32"/>
    </sheetView>
  </sheetViews>
  <sheetFormatPr baseColWidth="10" defaultColWidth="12" defaultRowHeight="11.25" x14ac:dyDescent="0.2"/>
  <cols>
    <col min="1" max="1" width="90.83203125" style="1" customWidth="1"/>
    <col min="2" max="3" width="27.83203125" style="1" customWidth="1"/>
    <col min="4" max="16384" width="12" style="1"/>
  </cols>
  <sheetData>
    <row r="1" spans="1:22" ht="45" customHeight="1" x14ac:dyDescent="0.2">
      <c r="A1" s="19" t="s">
        <v>56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6">
        <f>SUM(B5:B14)</f>
        <v>14762233.310000001</v>
      </c>
      <c r="C4" s="16">
        <f>SUM(C5:C14)</f>
        <v>64580522.420000002</v>
      </c>
      <c r="D4" s="13" t="s">
        <v>38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22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37</v>
      </c>
      <c r="B11" s="17">
        <v>2050638.12</v>
      </c>
      <c r="C11" s="17">
        <v>8011867.8099999996</v>
      </c>
      <c r="D11" s="14">
        <v>700000</v>
      </c>
    </row>
    <row r="12" spans="1:22" ht="22.5" x14ac:dyDescent="0.2">
      <c r="A12" s="7" t="s">
        <v>40</v>
      </c>
      <c r="B12" s="17">
        <v>6549.39</v>
      </c>
      <c r="C12" s="17">
        <v>18827557.690000001</v>
      </c>
      <c r="D12" s="14">
        <v>800000</v>
      </c>
    </row>
    <row r="13" spans="1:22" ht="11.25" customHeight="1" x14ac:dyDescent="0.2">
      <c r="A13" s="7" t="s">
        <v>41</v>
      </c>
      <c r="B13" s="17">
        <v>12705045.800000001</v>
      </c>
      <c r="C13" s="17">
        <v>37741096.920000002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38</v>
      </c>
      <c r="E14" s="13" t="s">
        <v>52</v>
      </c>
    </row>
    <row r="15" spans="1:22" ht="11.25" customHeight="1" x14ac:dyDescent="0.2">
      <c r="A15" s="8"/>
      <c r="B15" s="18"/>
      <c r="C15" s="18"/>
      <c r="D15" s="13" t="s">
        <v>38</v>
      </c>
    </row>
    <row r="16" spans="1:22" ht="11.25" customHeight="1" x14ac:dyDescent="0.2">
      <c r="A16" s="6" t="s">
        <v>7</v>
      </c>
      <c r="B16" s="16">
        <f>SUM(B17:B32)</f>
        <v>12679728.75</v>
      </c>
      <c r="C16" s="16">
        <f>SUM(C17:C32)</f>
        <v>57955711.509999998</v>
      </c>
      <c r="D16" s="13" t="s">
        <v>38</v>
      </c>
    </row>
    <row r="17" spans="1:4" ht="11.25" customHeight="1" x14ac:dyDescent="0.2">
      <c r="A17" s="7" t="s">
        <v>8</v>
      </c>
      <c r="B17" s="17">
        <v>9391000.6500000004</v>
      </c>
      <c r="C17" s="17">
        <v>42405017.759999998</v>
      </c>
      <c r="D17" s="14">
        <v>1000</v>
      </c>
    </row>
    <row r="18" spans="1:4" ht="11.25" customHeight="1" x14ac:dyDescent="0.2">
      <c r="A18" s="7" t="s">
        <v>9</v>
      </c>
      <c r="B18" s="17">
        <v>236461.07</v>
      </c>
      <c r="C18" s="17">
        <v>2285399.7599999998</v>
      </c>
      <c r="D18" s="14">
        <v>2000</v>
      </c>
    </row>
    <row r="19" spans="1:4" ht="11.25" customHeight="1" x14ac:dyDescent="0.2">
      <c r="A19" s="7" t="s">
        <v>10</v>
      </c>
      <c r="B19" s="17">
        <v>2879866.6</v>
      </c>
      <c r="C19" s="17">
        <v>12401067.220000001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53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172400.43</v>
      </c>
      <c r="C23" s="17">
        <v>864226.77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2082504.5600000005</v>
      </c>
      <c r="C33" s="16">
        <f>C4-C16</f>
        <v>6624810.9100000039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54</v>
      </c>
      <c r="B35" s="18"/>
      <c r="C35" s="18"/>
      <c r="D35" s="13" t="s">
        <v>38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7</v>
      </c>
      <c r="B41" s="16">
        <f>SUM(B42:B44)</f>
        <v>1200288</v>
      </c>
      <c r="C41" s="16">
        <f>SUM(C42:C44)</f>
        <v>9915543.3900000006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22</v>
      </c>
      <c r="B43" s="17">
        <v>1200288</v>
      </c>
      <c r="C43" s="17">
        <v>9915543.3900000006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45</v>
      </c>
      <c r="B45" s="16">
        <f>B36-B41</f>
        <v>-1200288</v>
      </c>
      <c r="C45" s="16">
        <f>C36-C41</f>
        <v>-9915543.3900000006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55</v>
      </c>
      <c r="B47" s="18"/>
      <c r="C47" s="18"/>
      <c r="D47" s="13" t="s">
        <v>38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48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49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/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7</v>
      </c>
      <c r="B54" s="16">
        <f>SUM(B55+B58)</f>
        <v>5449365.6399999997</v>
      </c>
      <c r="C54" s="16">
        <f>SUM(C55+C58)</f>
        <v>7137297.2300000004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50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51</v>
      </c>
    </row>
    <row r="58" spans="1:4" ht="11.25" customHeight="1" x14ac:dyDescent="0.2">
      <c r="A58" s="7" t="s">
        <v>30</v>
      </c>
      <c r="B58" s="17">
        <v>5449365.6399999997</v>
      </c>
      <c r="C58" s="17">
        <v>7137297.2300000004</v>
      </c>
      <c r="D58" s="13" t="s">
        <v>38</v>
      </c>
    </row>
    <row r="59" spans="1:4" ht="11.25" customHeight="1" x14ac:dyDescent="0.2">
      <c r="A59" s="4" t="s">
        <v>46</v>
      </c>
      <c r="B59" s="16">
        <f>B48-B54</f>
        <v>-5449365.6399999997</v>
      </c>
      <c r="C59" s="16">
        <f>C48-C54</f>
        <v>-7137297.2300000004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-4567149.0799999991</v>
      </c>
      <c r="C61" s="16">
        <f>C59+C45+C33</f>
        <v>-10428029.709999997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15656699.33</v>
      </c>
      <c r="C63" s="16">
        <v>26084729.039999999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11089550.25</v>
      </c>
      <c r="C65" s="16">
        <v>15656699.33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47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revision/>
  <cp:lastPrinted>2019-05-15T20:50:09Z</cp:lastPrinted>
  <dcterms:created xsi:type="dcterms:W3CDTF">2012-12-11T20:31:36Z</dcterms:created>
  <dcterms:modified xsi:type="dcterms:W3CDTF">2026-04-24T19:42:28Z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